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OMS_Ekonomisk_ers_sjukdom_LSS\Sjuklöner LSS\"/>
    </mc:Choice>
  </mc:AlternateContent>
  <xr:revisionPtr revIDLastSave="0" documentId="13_ncr:1_{D446A2DE-D13D-44FE-BD65-9D7416B77977}" xr6:coauthVersionLast="47" xr6:coauthVersionMax="47" xr10:uidLastSave="{00000000-0000-0000-0000-000000000000}"/>
  <bookViews>
    <workbookView xWindow="5070" yWindow="5070" windowWidth="38700" windowHeight="15375" xr2:uid="{765ECE8F-19DD-44BC-A13A-C331AF647B11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9" i="1" l="1"/>
  <c r="E28" i="1"/>
  <c r="E27" i="1"/>
  <c r="E26" i="1"/>
  <c r="E25" i="1"/>
  <c r="E24" i="1"/>
  <c r="E23" i="1"/>
  <c r="G23" i="1" s="1"/>
  <c r="F22" i="1" l="1"/>
  <c r="F29" i="1"/>
  <c r="E22" i="1"/>
  <c r="E30" i="1" s="1"/>
  <c r="F30" i="1" l="1"/>
  <c r="H26" i="1"/>
  <c r="H22" i="1"/>
  <c r="H25" i="1"/>
  <c r="G28" i="1"/>
  <c r="H23" i="1"/>
  <c r="H27" i="1"/>
  <c r="G29" i="1"/>
  <c r="H29" i="1"/>
  <c r="H28" i="1"/>
  <c r="G26" i="1"/>
  <c r="I26" i="1" s="1"/>
  <c r="G24" i="1"/>
  <c r="G22" i="1"/>
  <c r="H24" i="1"/>
  <c r="G25" i="1"/>
  <c r="G27" i="1"/>
  <c r="G30" i="1" l="1"/>
  <c r="H30" i="1"/>
  <c r="I24" i="1"/>
  <c r="I27" i="1"/>
  <c r="I22" i="1"/>
  <c r="I28" i="1"/>
  <c r="I25" i="1"/>
  <c r="I29" i="1"/>
  <c r="I23" i="1"/>
  <c r="I30" i="1" l="1"/>
</calcChain>
</file>

<file path=xl/sharedStrings.xml><?xml version="1.0" encoding="utf-8"?>
<sst xmlns="http://schemas.openxmlformats.org/spreadsheetml/2006/main" count="35" uniqueCount="29">
  <si>
    <t>Beräkningsmall - sjuklöner vid ordinarie assistenst sjukfrånvaro</t>
  </si>
  <si>
    <t>OB kväll</t>
  </si>
  <si>
    <t>OB natt</t>
  </si>
  <si>
    <t>OB helg</t>
  </si>
  <si>
    <t>OB storhelg</t>
  </si>
  <si>
    <t>Jour vardag</t>
  </si>
  <si>
    <t>Jour helg</t>
  </si>
  <si>
    <t>Sem ers</t>
  </si>
  <si>
    <t>Sociala avg</t>
  </si>
  <si>
    <t>Pension mm</t>
  </si>
  <si>
    <t>Sökande</t>
  </si>
  <si>
    <t>Avser</t>
  </si>
  <si>
    <t>Antal tim</t>
  </si>
  <si>
    <t>Timlön</t>
  </si>
  <si>
    <t>Sjuklön, 80% (ant tim*timlön)</t>
  </si>
  <si>
    <t>Sem ers, 100% av (ant tim*timlön*     sem ers%)</t>
  </si>
  <si>
    <t>Pension mm  (sjuklön+semers)*pension%</t>
  </si>
  <si>
    <t>Sociala avgifter  (sjuklön+semers)*sociala avg %</t>
  </si>
  <si>
    <t>Summa</t>
  </si>
  <si>
    <t>Lön</t>
  </si>
  <si>
    <t>Sem ers karens</t>
  </si>
  <si>
    <t>SUMMA</t>
  </si>
  <si>
    <t>Månad</t>
  </si>
  <si>
    <t>År</t>
  </si>
  <si>
    <t>Personnummer</t>
  </si>
  <si>
    <t>Assistent, namn</t>
  </si>
  <si>
    <t>Vikarie, namn</t>
  </si>
  <si>
    <t>Karensdag</t>
  </si>
  <si>
    <t>Omsorgsförvaltningen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</si>
</sst>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#####\-####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1" xfId="0" applyFill="1" applyBorder="1"/>
    <xf numFmtId="0" fontId="0" fillId="3" borderId="3" xfId="0" applyFill="1" applyBorder="1"/>
    <xf numFmtId="0" fontId="0" fillId="3" borderId="3" xfId="0" applyFill="1" applyBorder="1" applyAlignment="1">
      <alignment wrapText="1"/>
    </xf>
    <xf numFmtId="0" fontId="0" fillId="0" borderId="6" xfId="0" applyBorder="1"/>
    <xf numFmtId="0" fontId="0" fillId="0" borderId="11" xfId="0" applyBorder="1"/>
    <xf numFmtId="0" fontId="0" fillId="3" borderId="12" xfId="0" applyFill="1" applyBorder="1"/>
    <xf numFmtId="0" fontId="0" fillId="5" borderId="1" xfId="0" applyFill="1" applyBorder="1"/>
    <xf numFmtId="0" fontId="2" fillId="3" borderId="4" xfId="0" applyFont="1" applyFill="1" applyBorder="1" applyAlignment="1">
      <alignment wrapText="1"/>
    </xf>
    <xf numFmtId="0" fontId="0" fillId="0" borderId="0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8" xfId="0" applyFill="1" applyBorder="1"/>
    <xf numFmtId="0" fontId="0" fillId="0" borderId="9" xfId="0" applyBorder="1"/>
    <xf numFmtId="0" fontId="0" fillId="3" borderId="17" xfId="0" applyFill="1" applyBorder="1" applyAlignment="1">
      <alignment horizontal="left"/>
    </xf>
    <xf numFmtId="0" fontId="0" fillId="3" borderId="18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2" fillId="3" borderId="7" xfId="0" applyFont="1" applyFill="1" applyBorder="1"/>
    <xf numFmtId="0" fontId="0" fillId="3" borderId="8" xfId="0" applyFont="1" applyFill="1" applyBorder="1"/>
    <xf numFmtId="0" fontId="0" fillId="3" borderId="13" xfId="0" applyFont="1" applyFill="1" applyBorder="1"/>
    <xf numFmtId="0" fontId="0" fillId="0" borderId="0" xfId="0" applyAlignment="1">
      <alignment horizontal="center"/>
    </xf>
    <xf numFmtId="0" fontId="0" fillId="0" borderId="1" xfId="0" applyBorder="1" applyProtection="1"/>
    <xf numFmtId="4" fontId="0" fillId="0" borderId="1" xfId="0" applyNumberFormat="1" applyBorder="1" applyProtection="1"/>
    <xf numFmtId="4" fontId="0" fillId="0" borderId="6" xfId="0" applyNumberFormat="1" applyBorder="1" applyProtection="1"/>
    <xf numFmtId="2" fontId="0" fillId="0" borderId="1" xfId="0" applyNumberFormat="1" applyBorder="1" applyProtection="1"/>
    <xf numFmtId="0" fontId="0" fillId="5" borderId="1" xfId="0" applyFill="1" applyBorder="1" applyProtection="1"/>
    <xf numFmtId="0" fontId="0" fillId="0" borderId="1" xfId="0" applyNumberFormat="1" applyBorder="1" applyProtection="1"/>
    <xf numFmtId="0" fontId="0" fillId="3" borderId="8" xfId="0" applyFont="1" applyFill="1" applyBorder="1" applyProtection="1"/>
    <xf numFmtId="2" fontId="0" fillId="3" borderId="8" xfId="0" applyNumberFormat="1" applyFont="1" applyFill="1" applyBorder="1" applyProtection="1"/>
    <xf numFmtId="4" fontId="0" fillId="3" borderId="8" xfId="0" applyNumberFormat="1" applyFont="1" applyFill="1" applyBorder="1" applyProtection="1"/>
    <xf numFmtId="4" fontId="2" fillId="3" borderId="9" xfId="0" applyNumberFormat="1" applyFont="1" applyFill="1" applyBorder="1" applyProtection="1"/>
    <xf numFmtId="0" fontId="0" fillId="4" borderId="14" xfId="0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6" xfId="0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8" xfId="0" applyFill="1" applyBorder="1" applyProtection="1">
      <protection locked="0"/>
    </xf>
    <xf numFmtId="10" fontId="0" fillId="4" borderId="4" xfId="1" applyNumberFormat="1" applyFont="1" applyFill="1" applyBorder="1" applyProtection="1">
      <protection locked="0"/>
    </xf>
    <xf numFmtId="10" fontId="0" fillId="4" borderId="6" xfId="1" applyNumberFormat="1" applyFont="1" applyFill="1" applyBorder="1" applyProtection="1"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left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49" fontId="0" fillId="0" borderId="11" xfId="0" applyNumberFormat="1" applyBorder="1" applyAlignment="1" applyProtection="1">
      <alignment horizontal="left"/>
      <protection locked="0"/>
    </xf>
    <xf numFmtId="0" fontId="0" fillId="0" borderId="10" xfId="0" applyNumberFormat="1" applyBorder="1" applyAlignment="1" applyProtection="1">
      <alignment horizontal="left"/>
      <protection locked="0"/>
    </xf>
    <xf numFmtId="0" fontId="0" fillId="0" borderId="19" xfId="0" applyNumberFormat="1" applyBorder="1" applyAlignment="1" applyProtection="1">
      <alignment horizontal="left"/>
      <protection locked="0"/>
    </xf>
    <xf numFmtId="0" fontId="0" fillId="0" borderId="11" xfId="0" applyNumberFormat="1" applyBorder="1" applyAlignment="1" applyProtection="1">
      <alignment horizontal="left"/>
      <protection locked="0"/>
    </xf>
    <xf numFmtId="165" fontId="0" fillId="0" borderId="1" xfId="0" applyNumberFormat="1" applyBorder="1" applyProtection="1">
      <protection locked="0"/>
    </xf>
    <xf numFmtId="14" fontId="0" fillId="0" borderId="1" xfId="0" applyNumberFormat="1" applyBorder="1" applyProtection="1">
      <protection locked="0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colors>
    <mruColors>
      <color rgb="FFDDDDDD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E29CA-A85E-47D6-BBF1-AFF57BB7BE5D}">
  <dimension ref="A5:I31"/>
  <sheetViews>
    <sheetView tabSelected="1" view="pageLayout" zoomScaleNormal="100" workbookViewId="0">
      <selection activeCell="D22" sqref="D22"/>
    </sheetView>
  </sheetViews>
  <sheetFormatPr defaultRowHeight="15" x14ac:dyDescent="0.25"/>
  <cols>
    <col min="1" max="1" width="15.28515625" customWidth="1"/>
    <col min="3" max="3" width="12" bestFit="1" customWidth="1"/>
    <col min="4" max="4" width="9.85546875" customWidth="1"/>
    <col min="5" max="5" width="14.7109375" customWidth="1"/>
    <col min="6" max="7" width="18.5703125" customWidth="1"/>
    <col min="8" max="8" width="17.28515625" customWidth="1"/>
    <col min="10" max="10" width="15.28515625" customWidth="1"/>
  </cols>
  <sheetData>
    <row r="5" spans="1:6" ht="18.75" x14ac:dyDescent="0.3">
      <c r="A5" s="2" t="s">
        <v>0</v>
      </c>
    </row>
    <row r="6" spans="1:6" ht="15.75" x14ac:dyDescent="0.25">
      <c r="A6" s="1" t="s">
        <v>28</v>
      </c>
    </row>
    <row r="7" spans="1:6" ht="15.75" thickBot="1" x14ac:dyDescent="0.3"/>
    <row r="8" spans="1:6" x14ac:dyDescent="0.25">
      <c r="A8" s="12" t="s">
        <v>1</v>
      </c>
      <c r="B8" s="44">
        <v>16.8</v>
      </c>
      <c r="C8" s="13" t="s">
        <v>7</v>
      </c>
      <c r="D8" s="47">
        <v>0.12</v>
      </c>
    </row>
    <row r="9" spans="1:6" x14ac:dyDescent="0.25">
      <c r="A9" s="14" t="s">
        <v>2</v>
      </c>
      <c r="B9" s="45">
        <v>33.6</v>
      </c>
      <c r="C9" s="3" t="s">
        <v>8</v>
      </c>
      <c r="D9" s="48">
        <v>0.31419999999999998</v>
      </c>
    </row>
    <row r="10" spans="1:6" x14ac:dyDescent="0.25">
      <c r="A10" s="14" t="s">
        <v>3</v>
      </c>
      <c r="B10" s="45">
        <v>40.950000000000003</v>
      </c>
      <c r="C10" s="3" t="s">
        <v>9</v>
      </c>
      <c r="D10" s="48">
        <v>0.06</v>
      </c>
    </row>
    <row r="11" spans="1:6" x14ac:dyDescent="0.25">
      <c r="A11" s="14" t="s">
        <v>4</v>
      </c>
      <c r="B11" s="45">
        <v>81.900000000000006</v>
      </c>
      <c r="C11" s="3"/>
      <c r="D11" s="6"/>
    </row>
    <row r="12" spans="1:6" x14ac:dyDescent="0.25">
      <c r="A12" s="14" t="s">
        <v>5</v>
      </c>
      <c r="B12" s="45">
        <v>25.2</v>
      </c>
      <c r="C12" s="3"/>
      <c r="D12" s="6"/>
    </row>
    <row r="13" spans="1:6" ht="15.75" thickBot="1" x14ac:dyDescent="0.3">
      <c r="A13" s="15" t="s">
        <v>6</v>
      </c>
      <c r="B13" s="46">
        <v>50.4</v>
      </c>
      <c r="C13" s="16"/>
      <c r="D13" s="17"/>
    </row>
    <row r="15" spans="1:6" x14ac:dyDescent="0.25">
      <c r="A15" s="11" t="s">
        <v>10</v>
      </c>
      <c r="B15" s="49"/>
      <c r="C15" s="50"/>
      <c r="D15" s="51"/>
      <c r="E15" t="s">
        <v>24</v>
      </c>
      <c r="F15" s="58"/>
    </row>
    <row r="16" spans="1:6" x14ac:dyDescent="0.25">
      <c r="A16" s="11" t="s">
        <v>22</v>
      </c>
      <c r="B16" s="52"/>
      <c r="C16" s="53"/>
      <c r="D16" s="54"/>
      <c r="E16" t="s">
        <v>27</v>
      </c>
      <c r="F16" s="59"/>
    </row>
    <row r="17" spans="1:9" x14ac:dyDescent="0.25">
      <c r="A17" s="11" t="s">
        <v>23</v>
      </c>
      <c r="B17" s="55"/>
      <c r="C17" s="56"/>
      <c r="D17" s="57"/>
    </row>
    <row r="18" spans="1:9" x14ac:dyDescent="0.25">
      <c r="A18" s="11" t="s">
        <v>25</v>
      </c>
      <c r="B18" s="49"/>
      <c r="C18" s="50"/>
      <c r="D18" s="51"/>
    </row>
    <row r="19" spans="1:9" x14ac:dyDescent="0.25">
      <c r="A19" s="11" t="s">
        <v>26</v>
      </c>
      <c r="B19" s="49"/>
      <c r="C19" s="50"/>
      <c r="D19" s="51"/>
    </row>
    <row r="20" spans="1:9" ht="15.75" thickBot="1" x14ac:dyDescent="0.3"/>
    <row r="21" spans="1:9" ht="45.75" thickBot="1" x14ac:dyDescent="0.3">
      <c r="A21" s="18" t="s">
        <v>11</v>
      </c>
      <c r="B21" s="19"/>
      <c r="C21" s="8" t="s">
        <v>12</v>
      </c>
      <c r="D21" s="4" t="s">
        <v>13</v>
      </c>
      <c r="E21" s="5" t="s">
        <v>14</v>
      </c>
      <c r="F21" s="5" t="s">
        <v>15</v>
      </c>
      <c r="G21" s="5" t="s">
        <v>16</v>
      </c>
      <c r="H21" s="5" t="s">
        <v>17</v>
      </c>
      <c r="I21" s="10" t="s">
        <v>18</v>
      </c>
    </row>
    <row r="22" spans="1:9" x14ac:dyDescent="0.25">
      <c r="A22" s="21" t="s">
        <v>19</v>
      </c>
      <c r="B22" s="22"/>
      <c r="C22" s="40"/>
      <c r="D22" s="43"/>
      <c r="E22" s="30">
        <f>C22*$D$22*0.8</f>
        <v>0</v>
      </c>
      <c r="F22" s="30">
        <f t="shared" ref="F22:F28" si="0">C22*$D$22*$D$8</f>
        <v>0</v>
      </c>
      <c r="G22" s="30">
        <f>(E22+F22)*$D$10</f>
        <v>0</v>
      </c>
      <c r="H22" s="31">
        <f>(E22+F22)*$D$9</f>
        <v>0</v>
      </c>
      <c r="I22" s="32">
        <f>E22+F22+G22+H22</f>
        <v>0</v>
      </c>
    </row>
    <row r="23" spans="1:9" x14ac:dyDescent="0.25">
      <c r="A23" s="23" t="s">
        <v>1</v>
      </c>
      <c r="B23" s="20"/>
      <c r="C23" s="41"/>
      <c r="D23" s="7"/>
      <c r="E23" s="30">
        <f>C23*$B$8*0.8</f>
        <v>0</v>
      </c>
      <c r="F23" s="30"/>
      <c r="G23" s="33">
        <f t="shared" ref="G23:G28" si="1">(E23+F23)*$D$10</f>
        <v>0</v>
      </c>
      <c r="H23" s="31">
        <f t="shared" ref="H23:H29" si="2">(E23+F23)*$D$9</f>
        <v>0</v>
      </c>
      <c r="I23" s="32">
        <f t="shared" ref="I23:I27" si="3">E23+F23+G23+H23</f>
        <v>0</v>
      </c>
    </row>
    <row r="24" spans="1:9" x14ac:dyDescent="0.25">
      <c r="A24" s="21" t="s">
        <v>2</v>
      </c>
      <c r="B24" s="22"/>
      <c r="C24" s="41"/>
      <c r="D24" s="7"/>
      <c r="E24" s="30">
        <f>C24*$B$9*0.8</f>
        <v>0</v>
      </c>
      <c r="F24" s="30"/>
      <c r="G24" s="33">
        <f t="shared" si="1"/>
        <v>0</v>
      </c>
      <c r="H24" s="31">
        <f t="shared" si="2"/>
        <v>0</v>
      </c>
      <c r="I24" s="32">
        <f t="shared" si="3"/>
        <v>0</v>
      </c>
    </row>
    <row r="25" spans="1:9" x14ac:dyDescent="0.25">
      <c r="A25" s="21" t="s">
        <v>3</v>
      </c>
      <c r="B25" s="22"/>
      <c r="C25" s="41"/>
      <c r="D25" s="7"/>
      <c r="E25" s="30">
        <f>C25*$B$10*0.8</f>
        <v>0</v>
      </c>
      <c r="F25" s="30"/>
      <c r="G25" s="33">
        <f t="shared" si="1"/>
        <v>0</v>
      </c>
      <c r="H25" s="31">
        <f t="shared" si="2"/>
        <v>0</v>
      </c>
      <c r="I25" s="32">
        <f t="shared" si="3"/>
        <v>0</v>
      </c>
    </row>
    <row r="26" spans="1:9" x14ac:dyDescent="0.25">
      <c r="A26" s="24" t="s">
        <v>4</v>
      </c>
      <c r="B26" s="25"/>
      <c r="C26" s="41"/>
      <c r="D26" s="7"/>
      <c r="E26" s="30">
        <f>C26*$B$11*0.8</f>
        <v>0</v>
      </c>
      <c r="F26" s="30"/>
      <c r="G26" s="33">
        <f t="shared" si="1"/>
        <v>0</v>
      </c>
      <c r="H26" s="31">
        <f t="shared" si="2"/>
        <v>0</v>
      </c>
      <c r="I26" s="32">
        <f t="shared" si="3"/>
        <v>0</v>
      </c>
    </row>
    <row r="27" spans="1:9" x14ac:dyDescent="0.25">
      <c r="A27" s="24" t="s">
        <v>5</v>
      </c>
      <c r="B27" s="25"/>
      <c r="C27" s="41"/>
      <c r="D27" s="7"/>
      <c r="E27" s="30">
        <f>C27*$B$12*0.8</f>
        <v>0</v>
      </c>
      <c r="F27" s="30"/>
      <c r="G27" s="33">
        <f t="shared" si="1"/>
        <v>0</v>
      </c>
      <c r="H27" s="31">
        <f t="shared" si="2"/>
        <v>0</v>
      </c>
      <c r="I27" s="32">
        <f t="shared" si="3"/>
        <v>0</v>
      </c>
    </row>
    <row r="28" spans="1:9" x14ac:dyDescent="0.25">
      <c r="A28" s="21" t="s">
        <v>6</v>
      </c>
      <c r="B28" s="22"/>
      <c r="C28" s="41"/>
      <c r="D28" s="7"/>
      <c r="E28" s="30">
        <f>C28*$B$13*0.8</f>
        <v>0</v>
      </c>
      <c r="F28" s="30"/>
      <c r="G28" s="33">
        <f t="shared" si="1"/>
        <v>0</v>
      </c>
      <c r="H28" s="31">
        <f t="shared" si="2"/>
        <v>0</v>
      </c>
      <c r="I28" s="32">
        <f t="shared" ref="I28" si="4">E28+F28+G28+H28</f>
        <v>0</v>
      </c>
    </row>
    <row r="29" spans="1:9" ht="15.75" thickBot="1" x14ac:dyDescent="0.3">
      <c r="A29" s="21" t="s">
        <v>20</v>
      </c>
      <c r="B29" s="22"/>
      <c r="C29" s="42"/>
      <c r="D29" s="9">
        <f>D22</f>
        <v>0</v>
      </c>
      <c r="E29" s="34"/>
      <c r="F29" s="35">
        <f>C29*D29*D8</f>
        <v>0</v>
      </c>
      <c r="G29" s="30">
        <f t="shared" ref="G29" si="5">(E29+F29)*$D$10</f>
        <v>0</v>
      </c>
      <c r="H29" s="31">
        <f t="shared" si="2"/>
        <v>0</v>
      </c>
      <c r="I29" s="32">
        <f t="shared" ref="I29" si="6">E29+F29+G29+H29</f>
        <v>0</v>
      </c>
    </row>
    <row r="30" spans="1:9" ht="15.75" thickBot="1" x14ac:dyDescent="0.3">
      <c r="A30" s="26" t="s">
        <v>21</v>
      </c>
      <c r="B30" s="27"/>
      <c r="C30" s="28"/>
      <c r="D30" s="27"/>
      <c r="E30" s="36">
        <f>SUM(E22:E29)</f>
        <v>0</v>
      </c>
      <c r="F30" s="36">
        <f>SUM(F22:F29)</f>
        <v>0</v>
      </c>
      <c r="G30" s="37">
        <f>SUM(G22:G29)</f>
        <v>0</v>
      </c>
      <c r="H30" s="38">
        <f>SUM(H22:H29)</f>
        <v>0</v>
      </c>
      <c r="I30" s="39">
        <f>SUM(I22:I29)</f>
        <v>0</v>
      </c>
    </row>
    <row r="31" spans="1:9" x14ac:dyDescent="0.25">
      <c r="H31" s="29"/>
    </row>
  </sheetData>
  <sheetProtection algorithmName="SHA-512" hashValue="P+P5ucFTIgLr64HqTVsTT/nYBvoTNXiR0jVWye8JjnD1Se40TWP2ylCNck/CtMjcFDHc4I9fkJumu2Gsy7aUyw==" saltValue="fVr7jw1+JeWS5I2qUD9avA==" spinCount="100000" sheet="1" objects="1" scenarios="1" selectLockedCells="1"/>
  <mergeCells count="14">
    <mergeCell ref="A29:B29"/>
    <mergeCell ref="A28:B28"/>
    <mergeCell ref="A22:B22"/>
    <mergeCell ref="A23:B23"/>
    <mergeCell ref="A24:B24"/>
    <mergeCell ref="A25:B25"/>
    <mergeCell ref="A26:B26"/>
    <mergeCell ref="A27:B27"/>
    <mergeCell ref="A21:B21"/>
    <mergeCell ref="B15:D15"/>
    <mergeCell ref="B16:D16"/>
    <mergeCell ref="B17:D17"/>
    <mergeCell ref="B18:D18"/>
    <mergeCell ref="B19:D19"/>
  </mergeCells>
  <pageMargins left="0.7" right="0.7" top="0.75" bottom="0.75" header="0.3" footer="0.3"/>
  <pageSetup paperSize="9" scale="96" orientation="landscape" r:id="rId1"/>
  <headerFooter>
    <oddHeader>&amp;L&amp;G</oddHeader>
    <oddFooter>&amp;R&amp;D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Kristianstads kommun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 Persson</dc:creator>
  <cp:lastModifiedBy>Erika Frank</cp:lastModifiedBy>
  <cp:lastPrinted>2022-11-24T14:16:51Z</cp:lastPrinted>
  <dcterms:created xsi:type="dcterms:W3CDTF">2022-11-16T12:48:01Z</dcterms:created>
  <dcterms:modified xsi:type="dcterms:W3CDTF">2022-11-24T14:27:17Z</dcterms:modified>
</cp:coreProperties>
</file>